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JERCICIO 2021\INF FINANCIERA\CUENTA PUBLICA\2o TRIMEST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G35" i="1"/>
  <c r="E35" i="1"/>
  <c r="I31" i="1"/>
  <c r="I30" i="1" s="1"/>
  <c r="F30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<sst xmlns="http://schemas.openxmlformats.org/spreadsheetml/2006/main" count="70" uniqueCount="70">
  <si>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</si>
  <si>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</si>
  <si>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</si>
  <si>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</si>
  <si>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</si>
  <si>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</si>
  <si>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</si>
  <si>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</si>
  <si>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</si>
  <si>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</si>
  <si>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</si>
  <si>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</si>
  <si>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</si>
  <si>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</si>
  <si>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</si>
  <si>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</si>
  <si>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</si>
  <si>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</si>
  <si>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</si>
  <si>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</si>
  <si>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</si>
  <si>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</si>
  <si>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</si>
  <si>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</si>
  <si>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</si>
  <si>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</si>
  <si>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</si>
  <si>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</si>
  <si>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</si>
  <si>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</si>
  <si>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</si>
  <si>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</si>
  <si>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</si>
  <si>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</si>
  <si>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</si>
  <si>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</si>
  <si>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</si>
  <si>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</si>
  <si>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</si>
  <si>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</si>
  <si>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</si>
  <si>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</si>
  <si>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</si>
  <si>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</si>
  <si>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</si>
  <si>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</si>
  <si>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</si>
  <si>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</si>
  <si>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</si>
  <si>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</si>
  <si>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</si>
  <si>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</si>
  <si>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</si>
  <si>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</si>
  <si>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</si>
  <si>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</si>
  <si>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</si>
  <si>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</si>
  <si>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</si>
  <si>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</si>
  <si>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</si>
  <si>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</si>
  <si>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</si>
  <si>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</si>
  <si>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</si>
  <si>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INSTITUTO TECNOLOGICO SUPERIOR DE SALVATIERRA
Gasto por Categoría Programática
Del 1 de Enero al 30 de Junio de 2021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</si>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</sst>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topLeftCell="A17" zoomScaleNormal="100" zoomScaleSheetLayoutView="90" workbookViewId="0">
      <selection activeCell="C48" sqref="C48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314454.55</v>
      </c>
      <c r="E6" s="16">
        <f>SUM(E7:E8)</f>
        <v>294154.3</v>
      </c>
      <c r="F6" s="16">
        <f t="shared" ref="F6:I6" si="0">SUM(F7:F8)</f>
        <v>608608.85</v>
      </c>
      <c r="G6" s="16">
        <f t="shared" si="0"/>
        <v>282478.90999999997</v>
      </c>
      <c r="H6" s="16">
        <f t="shared" si="0"/>
        <v>272191.63</v>
      </c>
      <c r="I6" s="16">
        <f t="shared" si="0"/>
        <v>326129.94</v>
      </c>
    </row>
    <row r="7" spans="1:9" x14ac:dyDescent="0.2">
      <c r="A7" s="15" t="s">
        <v>41</v>
      </c>
      <c r="B7" s="6"/>
      <c r="C7" s="3" t="s">
        <v>1</v>
      </c>
      <c r="D7" s="17">
        <v>314454.55</v>
      </c>
      <c r="E7" s="17">
        <v>294154.3</v>
      </c>
      <c r="F7" s="17">
        <f>D7+E7</f>
        <v>608608.85</v>
      </c>
      <c r="G7" s="17">
        <v>282478.90999999997</v>
      </c>
      <c r="H7" s="17">
        <v>272191.63</v>
      </c>
      <c r="I7" s="17">
        <f>F7-G7</f>
        <v>326129.94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21294522.18</v>
      </c>
      <c r="E9" s="16">
        <f>SUM(E10:E17)</f>
        <v>33401231.109999999</v>
      </c>
      <c r="F9" s="16">
        <f t="shared" ref="F9:I9" si="1">SUM(F10:F17)</f>
        <v>54695753.289999992</v>
      </c>
      <c r="G9" s="16">
        <f t="shared" si="1"/>
        <v>18244964.879999999</v>
      </c>
      <c r="H9" s="16">
        <f t="shared" si="1"/>
        <v>17658281.039999999</v>
      </c>
      <c r="I9" s="16">
        <f t="shared" si="1"/>
        <v>36450788.409999996</v>
      </c>
    </row>
    <row r="10" spans="1:9" x14ac:dyDescent="0.2">
      <c r="A10" s="15" t="s">
        <v>43</v>
      </c>
      <c r="B10" s="6"/>
      <c r="C10" s="3" t="s">
        <v>4</v>
      </c>
      <c r="D10" s="17">
        <v>15537989.890000001</v>
      </c>
      <c r="E10" s="17">
        <v>28818732.77</v>
      </c>
      <c r="F10" s="17">
        <f t="shared" ref="F10:F17" si="2">D10+E10</f>
        <v>44356722.659999996</v>
      </c>
      <c r="G10" s="17">
        <v>14348734.48</v>
      </c>
      <c r="H10" s="17">
        <v>13911570.1</v>
      </c>
      <c r="I10" s="17">
        <f t="shared" ref="I10:I17" si="3">F10-G10</f>
        <v>30007988.179999996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5756532.29</v>
      </c>
      <c r="E12" s="17">
        <v>4582498.34</v>
      </c>
      <c r="F12" s="17">
        <f t="shared" si="2"/>
        <v>10339030.629999999</v>
      </c>
      <c r="G12" s="17">
        <v>3896230.4</v>
      </c>
      <c r="H12" s="17">
        <v>3746710.94</v>
      </c>
      <c r="I12" s="17">
        <f t="shared" si="3"/>
        <v>6442800.2299999986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1164253.27</v>
      </c>
      <c r="E18" s="16">
        <f>SUM(E19:E21)</f>
        <v>1180389.92</v>
      </c>
      <c r="F18" s="16">
        <f t="shared" ref="F18:I18" si="4">SUM(F19:F21)</f>
        <v>2344643.19</v>
      </c>
      <c r="G18" s="16">
        <f t="shared" si="4"/>
        <v>944638.53</v>
      </c>
      <c r="H18" s="16">
        <f t="shared" si="4"/>
        <v>914156.88</v>
      </c>
      <c r="I18" s="16">
        <f t="shared" si="4"/>
        <v>1400004.66</v>
      </c>
    </row>
    <row r="19" spans="1:9" x14ac:dyDescent="0.2">
      <c r="A19" s="15" t="s">
        <v>51</v>
      </c>
      <c r="B19" s="6"/>
      <c r="C19" s="3" t="s">
        <v>13</v>
      </c>
      <c r="D19" s="17">
        <v>1164253.27</v>
      </c>
      <c r="E19" s="17">
        <v>1180389.92</v>
      </c>
      <c r="F19" s="17">
        <f t="shared" ref="F19:F21" si="5">D19+E19</f>
        <v>2344643.19</v>
      </c>
      <c r="G19" s="17">
        <v>944638.53</v>
      </c>
      <c r="H19" s="17">
        <v>914156.88</v>
      </c>
      <c r="I19" s="17">
        <f t="shared" ref="I19:I21" si="6">F19-G19</f>
        <v>1400004.66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22773230</v>
      </c>
      <c r="E35" s="18">
        <f t="shared" ref="E35:I35" si="16">SUM(E6+E9+E18+E22+E25+E30+E32+E33+E34)</f>
        <v>34875775.329999998</v>
      </c>
      <c r="F35" s="18">
        <f t="shared" si="16"/>
        <v>57649005.329999991</v>
      </c>
      <c r="G35" s="18">
        <f t="shared" si="16"/>
        <v>19472082.32</v>
      </c>
      <c r="H35" s="18">
        <f t="shared" si="16"/>
        <v>18844629.549999997</v>
      </c>
      <c r="I35" s="18">
        <f t="shared" si="16"/>
        <v>38176923.00999999</v>
      </c>
    </row>
    <row r="36" spans="1:9" x14ac:dyDescent="0.2">
      <c r="B36" s="1" t="s">
        <v>36</v>
      </c>
    </row>
    <row r="41" spans="1:9" ht="9" customHeight="1" x14ac:dyDescent="0.2">
      <c r="C41" s="31" t="s">
        <v>66</v>
      </c>
      <c r="D41" s="31"/>
      <c r="E41" s="32"/>
      <c r="F41" s="32"/>
      <c r="G41" s="33" t="s">
        <v>67</v>
      </c>
    </row>
    <row r="42" spans="1:9" x14ac:dyDescent="0.2">
      <c r="C42" s="31" t="s">
        <v>68</v>
      </c>
      <c r="D42" s="31"/>
      <c r="E42" s="32"/>
      <c r="F42" s="32"/>
      <c r="G42" s="33" t="s">
        <v>69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RAMIRO</cp:lastModifiedBy>
  <cp:lastPrinted>2017-03-30T22:19:49Z</cp:lastPrinted>
  <dcterms:created xsi:type="dcterms:W3CDTF">2012-12-11T21:13:37Z</dcterms:created>
  <dcterms:modified xsi:type="dcterms:W3CDTF">2021-07-16T16:35:15Z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